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unsix\Junsix@PM_Manuals\Docs\"/>
    </mc:Choice>
  </mc:AlternateContent>
  <xr:revisionPtr revIDLastSave="0" documentId="13_ncr:1_{0706E02C-B16C-4E30-A540-47977FFBD073}" xr6:coauthVersionLast="36" xr6:coauthVersionMax="36" xr10:uidLastSave="{00000000-0000-0000-0000-000000000000}"/>
  <bookViews>
    <workbookView xWindow="0" yWindow="0" windowWidth="20490" windowHeight="7545" xr2:uid="{86A3FEF2-E1B1-4E3A-A6B0-310D618187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J19" i="1"/>
  <c r="I19" i="1"/>
  <c r="G19" i="1"/>
  <c r="D19" i="1"/>
  <c r="M18" i="1"/>
  <c r="Q18" i="1" s="1"/>
  <c r="I18" i="1"/>
  <c r="F18" i="1"/>
  <c r="M17" i="1"/>
  <c r="Q17" i="1" s="1"/>
  <c r="I17" i="1"/>
  <c r="F17" i="1"/>
  <c r="F19" i="1" s="1"/>
  <c r="E19" i="1" s="1"/>
  <c r="Q8" i="1"/>
  <c r="Q7" i="1"/>
  <c r="M8" i="1"/>
  <c r="M7" i="1"/>
  <c r="H9" i="1"/>
  <c r="F9" i="1"/>
  <c r="K9" i="1" s="1"/>
  <c r="G9" i="1"/>
  <c r="I9" i="1"/>
  <c r="J9" i="1"/>
  <c r="D9" i="1"/>
  <c r="I8" i="1"/>
  <c r="I7" i="1"/>
  <c r="F8" i="1"/>
  <c r="F7" i="1"/>
  <c r="Q19" i="1" l="1"/>
  <c r="K19" i="1"/>
  <c r="M19" i="1"/>
  <c r="H19" i="1"/>
  <c r="K8" i="1"/>
  <c r="K7" i="1"/>
  <c r="E9" i="1"/>
  <c r="Q9" i="1"/>
  <c r="M9" i="1"/>
  <c r="K18" i="1" l="1"/>
  <c r="K17" i="1"/>
  <c r="L7" i="1"/>
  <c r="L8" i="1"/>
  <c r="O8" i="1" s="1"/>
  <c r="L17" i="1" l="1"/>
  <c r="L18" i="1"/>
  <c r="O18" i="1" s="1"/>
  <c r="P18" i="1" s="1"/>
  <c r="N8" i="1"/>
  <c r="P8" i="1"/>
  <c r="S8" i="1" s="1"/>
  <c r="R8" i="1" s="1"/>
  <c r="L9" i="1"/>
  <c r="O7" i="1"/>
  <c r="S18" i="1" l="1"/>
  <c r="L19" i="1"/>
  <c r="O17" i="1"/>
  <c r="N7" i="1"/>
  <c r="O9" i="1"/>
  <c r="P7" i="1"/>
  <c r="P9" i="1" s="1"/>
  <c r="O19" i="1" l="1"/>
  <c r="P17" i="1"/>
  <c r="P19" i="1" s="1"/>
  <c r="S7" i="1"/>
  <c r="S17" i="1" l="1"/>
  <c r="S9" i="1"/>
  <c r="R9" i="1" s="1"/>
  <c r="R7" i="1"/>
  <c r="S19" i="1" l="1"/>
</calcChain>
</file>

<file path=xl/sharedStrings.xml><?xml version="1.0" encoding="utf-8"?>
<sst xmlns="http://schemas.openxmlformats.org/spreadsheetml/2006/main" count="56" uniqueCount="17">
  <si>
    <t>Mã hàng</t>
  </si>
  <si>
    <t>Kho</t>
  </si>
  <si>
    <t>Nhập</t>
  </si>
  <si>
    <t>Xuất</t>
  </si>
  <si>
    <t>Tồn đầu</t>
  </si>
  <si>
    <t>Số lượng</t>
  </si>
  <si>
    <t>Giá trị</t>
  </si>
  <si>
    <t>Đơn giá</t>
  </si>
  <si>
    <t>Tồn cuối (chưa cân kho)</t>
  </si>
  <si>
    <t>Điều chỉnh</t>
  </si>
  <si>
    <t>Tồn cuối (đã cân kho)</t>
  </si>
  <si>
    <t>SP001</t>
  </si>
  <si>
    <t>K01</t>
  </si>
  <si>
    <t>K02</t>
  </si>
  <si>
    <t>Tổng SP001</t>
  </si>
  <si>
    <r>
      <t xml:space="preserve">CÁCH XỬ LÝ </t>
    </r>
    <r>
      <rPr>
        <b/>
        <sz val="12"/>
        <color rgb="FFFF0000"/>
        <rFont val="Tahoma"/>
        <family val="2"/>
      </rPr>
      <t>VÉT</t>
    </r>
    <r>
      <rPr>
        <b/>
        <sz val="12"/>
        <color theme="1"/>
        <rFont val="Tahoma"/>
        <family val="2"/>
      </rPr>
      <t xml:space="preserve"> KHO</t>
    </r>
  </si>
  <si>
    <r>
      <t xml:space="preserve">CÁCH XỬ LÝ </t>
    </r>
    <r>
      <rPr>
        <b/>
        <sz val="12"/>
        <color rgb="FFFF0000"/>
        <rFont val="Tahoma"/>
        <family val="2"/>
      </rPr>
      <t>CÂN</t>
    </r>
    <r>
      <rPr>
        <b/>
        <sz val="12"/>
        <color theme="1"/>
        <rFont val="Tahoma"/>
        <family val="2"/>
      </rPr>
      <t xml:space="preserve"> KHO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</si>
</sst>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FF0000"/>
      <name val="Tahoma"/>
      <family val="2"/>
    </font>
    <font>
      <b/>
      <sz val="12"/>
      <color theme="1"/>
      <name val="Tahoma"/>
      <family val="2"/>
    </font>
    <font>
      <b/>
      <sz val="12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3" fillId="3" borderId="1" xfId="0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  <xf numFmtId="165" fontId="4" fillId="0" borderId="1" xfId="1" applyNumberFormat="1" applyFont="1" applyBorder="1"/>
    <xf numFmtId="43" fontId="4" fillId="2" borderId="1" xfId="1" applyNumberFormat="1" applyFont="1" applyFill="1" applyBorder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/>
    <xf numFmtId="43" fontId="3" fillId="3" borderId="1" xfId="1" applyNumberFormat="1" applyFont="1" applyFill="1" applyBorder="1"/>
    <xf numFmtId="0" fontId="6" fillId="0" borderId="0" xfId="0" applyFont="1" applyAlignment="1">
      <alignment horizontal="center"/>
    </xf>
    <xf numFmtId="43" fontId="5" fillId="2" borderId="1" xfId="1" applyNumberFormat="1" applyFont="1" applyFill="1" applyBorder="1"/>
    <xf numFmtId="165" fontId="4" fillId="4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A8424-192D-4DBC-9EE5-C5335004F671}">
  <dimension ref="B3:S19"/>
  <sheetViews>
    <sheetView tabSelected="1" workbookViewId="0">
      <selection activeCell="E25" sqref="E25"/>
    </sheetView>
  </sheetViews>
  <sheetFormatPr defaultRowHeight="12.75" x14ac:dyDescent="0.2"/>
  <cols>
    <col min="1" max="1" width="2.140625" style="1" customWidth="1"/>
    <col min="2" max="2" width="7.85546875" style="1" bestFit="1" customWidth="1"/>
    <col min="3" max="3" width="4" style="1" bestFit="1" customWidth="1"/>
    <col min="4" max="4" width="9.42578125" style="2" bestFit="1" customWidth="1"/>
    <col min="5" max="5" width="8.5703125" style="2" bestFit="1" customWidth="1"/>
    <col min="6" max="6" width="10.28515625" style="2" bestFit="1" customWidth="1"/>
    <col min="7" max="7" width="9.42578125" style="2" bestFit="1" customWidth="1"/>
    <col min="8" max="8" width="8.5703125" style="2" bestFit="1" customWidth="1"/>
    <col min="9" max="9" width="10.28515625" style="2" bestFit="1" customWidth="1"/>
    <col min="10" max="10" width="9.42578125" style="2" bestFit="1" customWidth="1"/>
    <col min="11" max="11" width="10.28515625" style="2" bestFit="1" customWidth="1"/>
    <col min="12" max="12" width="11.28515625" style="2" bestFit="1" customWidth="1"/>
    <col min="13" max="13" width="9.42578125" style="2" bestFit="1" customWidth="1"/>
    <col min="14" max="14" width="8.5703125" style="2" bestFit="1" customWidth="1"/>
    <col min="15" max="15" width="10.28515625" style="2" bestFit="1" customWidth="1"/>
    <col min="16" max="16" width="10.85546875" style="2" bestFit="1" customWidth="1"/>
    <col min="17" max="17" width="9.42578125" style="2" bestFit="1" customWidth="1"/>
    <col min="18" max="18" width="8.5703125" style="2" bestFit="1" customWidth="1"/>
    <col min="19" max="19" width="10.28515625" style="2" bestFit="1" customWidth="1"/>
    <col min="20" max="16384" width="9.140625" style="1"/>
  </cols>
  <sheetData>
    <row r="3" spans="2:19" ht="15" x14ac:dyDescent="0.2">
      <c r="B3" s="13" t="s">
        <v>16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5" spans="2:19" x14ac:dyDescent="0.2">
      <c r="B5" s="3" t="s">
        <v>0</v>
      </c>
      <c r="C5" s="3" t="s">
        <v>1</v>
      </c>
      <c r="D5" s="4" t="s">
        <v>4</v>
      </c>
      <c r="E5" s="4"/>
      <c r="F5" s="4"/>
      <c r="G5" s="4" t="s">
        <v>2</v>
      </c>
      <c r="H5" s="4"/>
      <c r="I5" s="4"/>
      <c r="J5" s="4" t="s">
        <v>3</v>
      </c>
      <c r="K5" s="4"/>
      <c r="L5" s="4"/>
      <c r="M5" s="4" t="s">
        <v>8</v>
      </c>
      <c r="N5" s="4"/>
      <c r="O5" s="4"/>
      <c r="P5" s="5" t="s">
        <v>9</v>
      </c>
      <c r="Q5" s="4" t="s">
        <v>10</v>
      </c>
      <c r="R5" s="4"/>
      <c r="S5" s="4"/>
    </row>
    <row r="6" spans="2:19" x14ac:dyDescent="0.2">
      <c r="B6" s="3"/>
      <c r="C6" s="3"/>
      <c r="D6" s="5" t="s">
        <v>5</v>
      </c>
      <c r="E6" s="5" t="s">
        <v>7</v>
      </c>
      <c r="F6" s="5" t="s">
        <v>6</v>
      </c>
      <c r="G6" s="5" t="s">
        <v>5</v>
      </c>
      <c r="H6" s="5" t="s">
        <v>7</v>
      </c>
      <c r="I6" s="5" t="s">
        <v>6</v>
      </c>
      <c r="J6" s="5" t="s">
        <v>5</v>
      </c>
      <c r="K6" s="5" t="s">
        <v>7</v>
      </c>
      <c r="L6" s="5" t="s">
        <v>6</v>
      </c>
      <c r="M6" s="5" t="s">
        <v>5</v>
      </c>
      <c r="N6" s="5" t="s">
        <v>7</v>
      </c>
      <c r="O6" s="5" t="s">
        <v>6</v>
      </c>
      <c r="P6" s="5"/>
      <c r="Q6" s="5" t="s">
        <v>5</v>
      </c>
      <c r="R6" s="5" t="s">
        <v>7</v>
      </c>
      <c r="S6" s="5" t="s">
        <v>6</v>
      </c>
    </row>
    <row r="7" spans="2:19" x14ac:dyDescent="0.2">
      <c r="B7" s="6" t="s">
        <v>11</v>
      </c>
      <c r="C7" s="7" t="s">
        <v>12</v>
      </c>
      <c r="D7" s="8">
        <v>100</v>
      </c>
      <c r="E7" s="8">
        <v>20000</v>
      </c>
      <c r="F7" s="8">
        <f>D7*E7</f>
        <v>2000000</v>
      </c>
      <c r="G7" s="8">
        <v>200</v>
      </c>
      <c r="H7" s="8">
        <v>22000</v>
      </c>
      <c r="I7" s="8">
        <f>G7*H7</f>
        <v>4400000</v>
      </c>
      <c r="J7" s="8">
        <v>250</v>
      </c>
      <c r="K7" s="8">
        <f>K9</f>
        <v>20909.090909090908</v>
      </c>
      <c r="L7" s="8">
        <f>J7*K7</f>
        <v>5227272.7272727266</v>
      </c>
      <c r="M7" s="8">
        <f>D7+G7-J7</f>
        <v>50</v>
      </c>
      <c r="N7" s="15">
        <f>O7/M7</f>
        <v>23454.545454545467</v>
      </c>
      <c r="O7" s="8">
        <f>F7+I7-L7</f>
        <v>1172727.2727272734</v>
      </c>
      <c r="P7" s="14">
        <f>(M7*K7)-O7</f>
        <v>-127272.72727272799</v>
      </c>
      <c r="Q7" s="8">
        <f>M7</f>
        <v>50</v>
      </c>
      <c r="R7" s="8">
        <f>S7/Q7</f>
        <v>20909.090909090908</v>
      </c>
      <c r="S7" s="8">
        <f>O7+P7</f>
        <v>1045454.5454545454</v>
      </c>
    </row>
    <row r="8" spans="2:19" x14ac:dyDescent="0.2">
      <c r="B8" s="6"/>
      <c r="C8" s="7" t="s">
        <v>13</v>
      </c>
      <c r="D8" s="8">
        <v>150</v>
      </c>
      <c r="E8" s="8">
        <v>20000</v>
      </c>
      <c r="F8" s="8">
        <f>D8*E8</f>
        <v>3000000</v>
      </c>
      <c r="G8" s="8">
        <v>100</v>
      </c>
      <c r="H8" s="8">
        <v>21000</v>
      </c>
      <c r="I8" s="8">
        <f>G8*H8</f>
        <v>2100000</v>
      </c>
      <c r="J8" s="8">
        <v>150</v>
      </c>
      <c r="K8" s="8">
        <f>K9</f>
        <v>20909.090909090908</v>
      </c>
      <c r="L8" s="8">
        <f>J8*K8</f>
        <v>3136363.6363636362</v>
      </c>
      <c r="M8" s="8">
        <f>D8+G8-J8</f>
        <v>100</v>
      </c>
      <c r="N8" s="15">
        <f>O8/M8</f>
        <v>19636.363636363636</v>
      </c>
      <c r="O8" s="8">
        <f>F8+I8-L8</f>
        <v>1963636.3636363638</v>
      </c>
      <c r="P8" s="9">
        <f>(M8*K8)-O8</f>
        <v>127272.72727272706</v>
      </c>
      <c r="Q8" s="8">
        <f>M8</f>
        <v>100</v>
      </c>
      <c r="R8" s="8">
        <f>S8/Q8</f>
        <v>20909.090909090908</v>
      </c>
      <c r="S8" s="8">
        <f>O8+P8</f>
        <v>2090909.0909090908</v>
      </c>
    </row>
    <row r="9" spans="2:19" x14ac:dyDescent="0.2">
      <c r="B9" s="10" t="s">
        <v>14</v>
      </c>
      <c r="C9" s="10"/>
      <c r="D9" s="11">
        <f>SUM(D7:D8)</f>
        <v>250</v>
      </c>
      <c r="E9" s="11">
        <f>F9/D9</f>
        <v>20000</v>
      </c>
      <c r="F9" s="11">
        <f t="shared" ref="F9:S9" si="0">SUM(F7:F8)</f>
        <v>5000000</v>
      </c>
      <c r="G9" s="11">
        <f t="shared" si="0"/>
        <v>300</v>
      </c>
      <c r="H9" s="11">
        <f>I9/G9</f>
        <v>21666.666666666668</v>
      </c>
      <c r="I9" s="11">
        <f t="shared" si="0"/>
        <v>6500000</v>
      </c>
      <c r="J9" s="11">
        <f t="shared" si="0"/>
        <v>400</v>
      </c>
      <c r="K9" s="12">
        <f>(I9+F9)/(G9+D9)</f>
        <v>20909.090909090908</v>
      </c>
      <c r="L9" s="11">
        <f t="shared" si="0"/>
        <v>8363636.3636363633</v>
      </c>
      <c r="M9" s="11">
        <f t="shared" si="0"/>
        <v>150</v>
      </c>
      <c r="N9" s="11">
        <f>O9/M9</f>
        <v>20909.090909090915</v>
      </c>
      <c r="O9" s="11">
        <f t="shared" si="0"/>
        <v>3136363.6363636372</v>
      </c>
      <c r="P9" s="11">
        <f t="shared" si="0"/>
        <v>-9.3132257461547852E-10</v>
      </c>
      <c r="Q9" s="11">
        <f t="shared" si="0"/>
        <v>150</v>
      </c>
      <c r="R9" s="11">
        <f>S9/Q9</f>
        <v>20909.090909090908</v>
      </c>
      <c r="S9" s="11">
        <f t="shared" si="0"/>
        <v>3136363.6363636362</v>
      </c>
    </row>
    <row r="13" spans="2:19" ht="15" x14ac:dyDescent="0.2">
      <c r="B13" s="13" t="s">
        <v>15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5" spans="2:19" x14ac:dyDescent="0.2">
      <c r="B15" s="3" t="s">
        <v>0</v>
      </c>
      <c r="C15" s="3" t="s">
        <v>1</v>
      </c>
      <c r="D15" s="4" t="s">
        <v>4</v>
      </c>
      <c r="E15" s="4"/>
      <c r="F15" s="4"/>
      <c r="G15" s="4" t="s">
        <v>2</v>
      </c>
      <c r="H15" s="4"/>
      <c r="I15" s="4"/>
      <c r="J15" s="4" t="s">
        <v>3</v>
      </c>
      <c r="K15" s="4"/>
      <c r="L15" s="4"/>
      <c r="M15" s="4" t="s">
        <v>8</v>
      </c>
      <c r="N15" s="4"/>
      <c r="O15" s="4"/>
      <c r="P15" s="5" t="s">
        <v>9</v>
      </c>
      <c r="Q15" s="4" t="s">
        <v>10</v>
      </c>
      <c r="R15" s="4"/>
      <c r="S15" s="4"/>
    </row>
    <row r="16" spans="2:19" x14ac:dyDescent="0.2">
      <c r="B16" s="3"/>
      <c r="C16" s="3"/>
      <c r="D16" s="5" t="s">
        <v>5</v>
      </c>
      <c r="E16" s="5" t="s">
        <v>7</v>
      </c>
      <c r="F16" s="5" t="s">
        <v>6</v>
      </c>
      <c r="G16" s="5" t="s">
        <v>5</v>
      </c>
      <c r="H16" s="5" t="s">
        <v>7</v>
      </c>
      <c r="I16" s="5" t="s">
        <v>6</v>
      </c>
      <c r="J16" s="5" t="s">
        <v>5</v>
      </c>
      <c r="K16" s="5" t="s">
        <v>7</v>
      </c>
      <c r="L16" s="5" t="s">
        <v>6</v>
      </c>
      <c r="M16" s="5" t="s">
        <v>5</v>
      </c>
      <c r="N16" s="5" t="s">
        <v>7</v>
      </c>
      <c r="O16" s="5" t="s">
        <v>6</v>
      </c>
      <c r="P16" s="5"/>
      <c r="Q16" s="5" t="s">
        <v>5</v>
      </c>
      <c r="R16" s="5" t="s">
        <v>7</v>
      </c>
      <c r="S16" s="5" t="s">
        <v>6</v>
      </c>
    </row>
    <row r="17" spans="2:19" x14ac:dyDescent="0.2">
      <c r="B17" s="6" t="s">
        <v>11</v>
      </c>
      <c r="C17" s="7" t="s">
        <v>12</v>
      </c>
      <c r="D17" s="8">
        <v>100</v>
      </c>
      <c r="E17" s="8">
        <v>20000</v>
      </c>
      <c r="F17" s="8">
        <f>D17*E17</f>
        <v>2000000</v>
      </c>
      <c r="G17" s="8">
        <v>200</v>
      </c>
      <c r="H17" s="8">
        <v>22000</v>
      </c>
      <c r="I17" s="8">
        <f>G17*H17</f>
        <v>4400000</v>
      </c>
      <c r="J17" s="8">
        <v>300</v>
      </c>
      <c r="K17" s="8">
        <f>K19</f>
        <v>20909.090909090908</v>
      </c>
      <c r="L17" s="8">
        <f>J17*K17</f>
        <v>6272727.2727272725</v>
      </c>
      <c r="M17" s="8">
        <f>D17+G17-J17</f>
        <v>0</v>
      </c>
      <c r="N17" s="15">
        <v>0</v>
      </c>
      <c r="O17" s="8">
        <f>F17+I17-L17</f>
        <v>127272.72727272753</v>
      </c>
      <c r="P17" s="14">
        <f>(M17*K17)-O17</f>
        <v>-127272.72727272753</v>
      </c>
      <c r="Q17" s="8">
        <f>M17</f>
        <v>0</v>
      </c>
      <c r="R17" s="8">
        <v>0</v>
      </c>
      <c r="S17" s="8">
        <f>O17+P17</f>
        <v>0</v>
      </c>
    </row>
    <row r="18" spans="2:19" x14ac:dyDescent="0.2">
      <c r="B18" s="6"/>
      <c r="C18" s="7" t="s">
        <v>13</v>
      </c>
      <c r="D18" s="8">
        <v>150</v>
      </c>
      <c r="E18" s="8">
        <v>20000</v>
      </c>
      <c r="F18" s="8">
        <f>D18*E18</f>
        <v>3000000</v>
      </c>
      <c r="G18" s="8">
        <v>100</v>
      </c>
      <c r="H18" s="8">
        <v>21000</v>
      </c>
      <c r="I18" s="8">
        <f>G18*H18</f>
        <v>2100000</v>
      </c>
      <c r="J18" s="8">
        <v>250</v>
      </c>
      <c r="K18" s="8">
        <f>K19</f>
        <v>20909.090909090908</v>
      </c>
      <c r="L18" s="8">
        <f>J18*K18</f>
        <v>5227272.7272727266</v>
      </c>
      <c r="M18" s="8">
        <f>D18+G18-J18</f>
        <v>0</v>
      </c>
      <c r="N18" s="15">
        <v>0</v>
      </c>
      <c r="O18" s="8">
        <f>F18+I18-L18</f>
        <v>-127272.7272727266</v>
      </c>
      <c r="P18" s="9">
        <f>(M18*K18)-O18</f>
        <v>127272.7272727266</v>
      </c>
      <c r="Q18" s="8">
        <f>M18</f>
        <v>0</v>
      </c>
      <c r="R18" s="8">
        <v>0</v>
      </c>
      <c r="S18" s="8">
        <f>O18+P18</f>
        <v>0</v>
      </c>
    </row>
    <row r="19" spans="2:19" x14ac:dyDescent="0.2">
      <c r="B19" s="10" t="s">
        <v>14</v>
      </c>
      <c r="C19" s="10"/>
      <c r="D19" s="11">
        <f>SUM(D17:D18)</f>
        <v>250</v>
      </c>
      <c r="E19" s="11">
        <f>F19/D19</f>
        <v>20000</v>
      </c>
      <c r="F19" s="11">
        <f t="shared" ref="F19" si="1">SUM(F17:F18)</f>
        <v>5000000</v>
      </c>
      <c r="G19" s="11">
        <f t="shared" ref="G19" si="2">SUM(G17:G18)</f>
        <v>300</v>
      </c>
      <c r="H19" s="11">
        <f>I19/G19</f>
        <v>21666.666666666668</v>
      </c>
      <c r="I19" s="11">
        <f t="shared" ref="I19" si="3">SUM(I17:I18)</f>
        <v>6500000</v>
      </c>
      <c r="J19" s="11">
        <f t="shared" ref="J19" si="4">SUM(J17:J18)</f>
        <v>550</v>
      </c>
      <c r="K19" s="12">
        <f>(I19+F19)/(G19+D19)</f>
        <v>20909.090909090908</v>
      </c>
      <c r="L19" s="11">
        <f t="shared" ref="L19" si="5">SUM(L17:L18)</f>
        <v>11500000</v>
      </c>
      <c r="M19" s="11">
        <f t="shared" ref="M19" si="6">SUM(M17:M18)</f>
        <v>0</v>
      </c>
      <c r="N19" s="11">
        <v>0</v>
      </c>
      <c r="O19" s="11">
        <f t="shared" ref="O19" si="7">SUM(O17:O18)</f>
        <v>9.3132257461547852E-10</v>
      </c>
      <c r="P19" s="11">
        <f t="shared" ref="P19" si="8">SUM(P17:P18)</f>
        <v>-9.3132257461547852E-10</v>
      </c>
      <c r="Q19" s="11">
        <f t="shared" ref="Q19" si="9">SUM(Q17:Q18)</f>
        <v>0</v>
      </c>
      <c r="R19" s="11">
        <v>0</v>
      </c>
      <c r="S19" s="11">
        <f t="shared" ref="S19" si="10">SUM(S17:S18)</f>
        <v>0</v>
      </c>
    </row>
  </sheetData>
  <mergeCells count="20">
    <mergeCell ref="M15:O15"/>
    <mergeCell ref="Q15:S15"/>
    <mergeCell ref="B17:B18"/>
    <mergeCell ref="B19:C19"/>
    <mergeCell ref="Q5:S5"/>
    <mergeCell ref="B7:B8"/>
    <mergeCell ref="B9:C9"/>
    <mergeCell ref="B3:S3"/>
    <mergeCell ref="B13:S13"/>
    <mergeCell ref="B15:B16"/>
    <mergeCell ref="C15:C16"/>
    <mergeCell ref="D15:F15"/>
    <mergeCell ref="G15:I15"/>
    <mergeCell ref="J15:L15"/>
    <mergeCell ref="D5:F5"/>
    <mergeCell ref="G5:I5"/>
    <mergeCell ref="B5:B6"/>
    <mergeCell ref="C5:C6"/>
    <mergeCell ref="J5:L5"/>
    <mergeCell ref="M5:O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Luxubu</dc:creator>
  <cp:lastModifiedBy>Luxubu</cp:lastModifiedBy>
  <dcterms:created xsi:type="dcterms:W3CDTF">2021-11-23T04:08:10Z</dcterms:created>
  <dcterms:modified xsi:type="dcterms:W3CDTF">2021-11-23T04:23:47Z</dcterms:modified>
</cp:coreProperties>
</file>