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nsix\Junsix@PM_Manuals\Excel\"/>
    </mc:Choice>
  </mc:AlternateContent>
  <xr:revisionPtr revIDLastSave="0" documentId="13_ncr:1_{800FABBC-2F71-4903-AAC8-8426DD0BCA34}" xr6:coauthVersionLast="47" xr6:coauthVersionMax="47" xr10:uidLastSave="{00000000-0000-0000-0000-000000000000}"/>
  <bookViews>
    <workbookView xWindow="-120" yWindow="-120" windowWidth="20730" windowHeight="11040" xr2:uid="{23DAEE25-F666-4E71-846B-E52ED72088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M14" i="1"/>
  <c r="M13" i="1"/>
  <c r="N12" i="1"/>
  <c r="L14" i="1"/>
  <c r="L13" i="1"/>
  <c r="L12" i="1"/>
  <c r="L11" i="1"/>
  <c r="K14" i="1"/>
  <c r="K13" i="1"/>
  <c r="K12" i="1"/>
  <c r="K11" i="1"/>
  <c r="O10" i="1"/>
  <c r="O9" i="1"/>
  <c r="O8" i="1"/>
  <c r="L10" i="1"/>
  <c r="L9" i="1"/>
  <c r="L8" i="1"/>
  <c r="K10" i="1"/>
  <c r="K9" i="1"/>
  <c r="K8" i="1"/>
</calcChain>
</file>

<file path=xl/sharedStrings.xml><?xml version="1.0" encoding="utf-8"?>
<sst xmlns="http://schemas.openxmlformats.org/spreadsheetml/2006/main" count="21" uniqueCount="17">
  <si>
    <t>Mã ca</t>
  </si>
  <si>
    <t>Giờ làm</t>
  </si>
  <si>
    <t>Mức lương (1 công):</t>
  </si>
  <si>
    <t>Giờ 1 công</t>
  </si>
  <si>
    <t>Giờ 1 ca</t>
  </si>
  <si>
    <t>Giờ làm thực tế</t>
  </si>
  <si>
    <t>Trong giờ</t>
  </si>
  <si>
    <t>Ngoài giờ</t>
  </si>
  <si>
    <t>Ca đêm 1</t>
  </si>
  <si>
    <t>Ca đêm 2</t>
  </si>
  <si>
    <t>Hệ số tính lương</t>
  </si>
  <si>
    <t>Tiền lương</t>
  </si>
  <si>
    <t>Tổng cộng</t>
  </si>
  <si>
    <t>CA1</t>
  </si>
  <si>
    <t>Giờ CĐ</t>
  </si>
  <si>
    <t>CA2</t>
  </si>
  <si>
    <t>CA3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</si>
</sst>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165" fontId="2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3" fillId="3" borderId="1" xfId="1" applyNumberFormat="1" applyFont="1" applyFill="1" applyBorder="1"/>
    <xf numFmtId="165" fontId="3" fillId="3" borderId="1" xfId="1" applyNumberFormat="1" applyFont="1" applyFill="1" applyBorder="1"/>
    <xf numFmtId="0" fontId="3" fillId="4" borderId="1" xfId="0" applyFont="1" applyFill="1" applyBorder="1" applyAlignment="1">
      <alignment horizontal="left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/>
    <xf numFmtId="165" fontId="3" fillId="4" borderId="1" xfId="1" applyNumberFormat="1" applyFont="1" applyFill="1" applyBorder="1"/>
    <xf numFmtId="0" fontId="3" fillId="5" borderId="1" xfId="0" applyFont="1" applyFill="1" applyBorder="1" applyAlignment="1">
      <alignment horizontal="left" vertical="center"/>
    </xf>
    <xf numFmtId="164" fontId="3" fillId="5" borderId="1" xfId="1" applyNumberFormat="1" applyFont="1" applyFill="1" applyBorder="1" applyAlignment="1">
      <alignment horizontal="right" vertical="center"/>
    </xf>
    <xf numFmtId="164" fontId="3" fillId="5" borderId="1" xfId="1" applyNumberFormat="1" applyFont="1" applyFill="1" applyBorder="1"/>
    <xf numFmtId="165" fontId="3" fillId="5" borderId="1" xfId="1" applyNumberFormat="1" applyFont="1" applyFill="1" applyBorder="1"/>
    <xf numFmtId="165" fontId="2" fillId="4" borderId="1" xfId="1" applyNumberFormat="1" applyFont="1" applyFill="1" applyBorder="1"/>
    <xf numFmtId="165" fontId="2" fillId="3" borderId="1" xfId="1" applyNumberFormat="1" applyFont="1" applyFill="1" applyBorder="1"/>
    <xf numFmtId="165" fontId="2" fillId="5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F5DD-8B4C-4185-A64F-D7513A071C5D}">
  <dimension ref="B6:O14"/>
  <sheetViews>
    <sheetView tabSelected="1" workbookViewId="0">
      <selection activeCell="Q15" sqref="Q15"/>
    </sheetView>
  </sheetViews>
  <sheetFormatPr defaultRowHeight="14.25" x14ac:dyDescent="0.2"/>
  <cols>
    <col min="1" max="2" width="9.140625" style="4"/>
    <col min="3" max="3" width="13" style="4" customWidth="1"/>
    <col min="4" max="4" width="11.5703125" style="4" bestFit="1" customWidth="1"/>
    <col min="5" max="8" width="11.5703125" style="4" customWidth="1"/>
    <col min="9" max="10" width="9.5703125" style="4" customWidth="1"/>
    <col min="11" max="15" width="11.7109375" style="4" customWidth="1"/>
    <col min="16" max="16384" width="9.140625" style="4"/>
  </cols>
  <sheetData>
    <row r="6" spans="2:15" ht="15" customHeight="1" x14ac:dyDescent="0.25">
      <c r="B6" s="1" t="s">
        <v>2</v>
      </c>
      <c r="C6" s="1"/>
      <c r="D6" s="2">
        <v>500000</v>
      </c>
      <c r="E6" s="3" t="s">
        <v>10</v>
      </c>
      <c r="F6" s="3"/>
      <c r="G6" s="3"/>
      <c r="H6" s="3"/>
      <c r="I6" s="7" t="s">
        <v>5</v>
      </c>
      <c r="J6" s="6"/>
      <c r="K6" s="5" t="s">
        <v>11</v>
      </c>
      <c r="L6" s="5"/>
      <c r="M6" s="5"/>
      <c r="N6" s="5"/>
      <c r="O6" s="5"/>
    </row>
    <row r="7" spans="2:15" ht="15" x14ac:dyDescent="0.2">
      <c r="B7" s="9" t="s">
        <v>0</v>
      </c>
      <c r="C7" s="9" t="s">
        <v>3</v>
      </c>
      <c r="D7" s="9" t="s">
        <v>4</v>
      </c>
      <c r="E7" s="9" t="s">
        <v>6</v>
      </c>
      <c r="F7" s="9" t="s">
        <v>7</v>
      </c>
      <c r="G7" s="9" t="s">
        <v>8</v>
      </c>
      <c r="H7" s="9" t="s">
        <v>9</v>
      </c>
      <c r="I7" s="8" t="s">
        <v>1</v>
      </c>
      <c r="J7" s="8" t="s">
        <v>14</v>
      </c>
      <c r="K7" s="9" t="s">
        <v>6</v>
      </c>
      <c r="L7" s="9" t="s">
        <v>7</v>
      </c>
      <c r="M7" s="9" t="s">
        <v>8</v>
      </c>
      <c r="N7" s="9" t="s">
        <v>9</v>
      </c>
      <c r="O7" s="10" t="s">
        <v>12</v>
      </c>
    </row>
    <row r="8" spans="2:15" ht="15" x14ac:dyDescent="0.25">
      <c r="B8" s="15" t="s">
        <v>13</v>
      </c>
      <c r="C8" s="16">
        <v>8</v>
      </c>
      <c r="D8" s="16">
        <v>12</v>
      </c>
      <c r="E8" s="16">
        <v>1</v>
      </c>
      <c r="F8" s="16">
        <v>0.5</v>
      </c>
      <c r="G8" s="16">
        <v>0.3</v>
      </c>
      <c r="H8" s="16">
        <v>0.5</v>
      </c>
      <c r="I8" s="17">
        <v>6</v>
      </c>
      <c r="J8" s="17">
        <v>0</v>
      </c>
      <c r="K8" s="18">
        <f>$D$6/$C$8*(IF(I8&lt;=$C$8,I8,$C$8)) * $E$8</f>
        <v>375000</v>
      </c>
      <c r="L8" s="18">
        <f>$D$6/$C$8 * IF(I8&lt;=$C$8,0,(I8-$C$8)) * ($E$8+$F$8)</f>
        <v>0</v>
      </c>
      <c r="M8" s="18">
        <v>0</v>
      </c>
      <c r="N8" s="18">
        <v>0</v>
      </c>
      <c r="O8" s="23">
        <f>SUM(K8:N8)</f>
        <v>375000</v>
      </c>
    </row>
    <row r="9" spans="2:15" ht="15" x14ac:dyDescent="0.25">
      <c r="B9" s="15"/>
      <c r="C9" s="16"/>
      <c r="D9" s="16"/>
      <c r="E9" s="16"/>
      <c r="F9" s="16"/>
      <c r="G9" s="16"/>
      <c r="H9" s="16"/>
      <c r="I9" s="17">
        <v>12</v>
      </c>
      <c r="J9" s="17">
        <v>0</v>
      </c>
      <c r="K9" s="18">
        <f>$D$6/$C$8*(IF(I9&lt;=$C$8,I9,$C$8)) * $E$8</f>
        <v>500000</v>
      </c>
      <c r="L9" s="18">
        <f>$D$6/$C$8 * IF(I9&lt;=$C$8,0,(I9-$C$8)) * ($E$8+$F$8)</f>
        <v>375000</v>
      </c>
      <c r="M9" s="18">
        <v>0</v>
      </c>
      <c r="N9" s="18">
        <v>0</v>
      </c>
      <c r="O9" s="23">
        <f>SUM(K9:N9)</f>
        <v>875000</v>
      </c>
    </row>
    <row r="10" spans="2:15" ht="15" x14ac:dyDescent="0.25">
      <c r="B10" s="15"/>
      <c r="C10" s="16"/>
      <c r="D10" s="16"/>
      <c r="E10" s="16"/>
      <c r="F10" s="16"/>
      <c r="G10" s="16"/>
      <c r="H10" s="16"/>
      <c r="I10" s="17">
        <v>14</v>
      </c>
      <c r="J10" s="17">
        <v>0</v>
      </c>
      <c r="K10" s="18">
        <f>$D$6/$C$8*(IF(I10&lt;=$C$8,I10,$C$8)) * $E$8</f>
        <v>500000</v>
      </c>
      <c r="L10" s="18">
        <f>$D$6/$C$8 * IF(I10&lt;=$C$8,0,(I10-$C$8)) * ($E$8+$F$8)</f>
        <v>562500</v>
      </c>
      <c r="M10" s="18">
        <v>0</v>
      </c>
      <c r="N10" s="18">
        <v>0</v>
      </c>
      <c r="O10" s="23">
        <f>SUM(K10:N10)</f>
        <v>1062500</v>
      </c>
    </row>
    <row r="11" spans="2:15" ht="15" x14ac:dyDescent="0.25">
      <c r="B11" s="11" t="s">
        <v>15</v>
      </c>
      <c r="C11" s="12">
        <v>8</v>
      </c>
      <c r="D11" s="12">
        <v>8</v>
      </c>
      <c r="E11" s="12">
        <v>1</v>
      </c>
      <c r="F11" s="12">
        <v>0.5</v>
      </c>
      <c r="G11" s="12">
        <v>0.3</v>
      </c>
      <c r="H11" s="12">
        <v>0.5</v>
      </c>
      <c r="I11" s="13">
        <v>6</v>
      </c>
      <c r="J11" s="13">
        <v>0</v>
      </c>
      <c r="K11" s="14">
        <f>$D$6/$C$11*(IF(I11&lt;=$C$11,I11,$C$11)) * $E$11</f>
        <v>375000</v>
      </c>
      <c r="L11" s="14">
        <f>$D$6/$C$11 * IF(I11&lt;=$C$11,0,(I11-$C$11)) * ($E$11+$F$11)</f>
        <v>0</v>
      </c>
      <c r="M11" s="14">
        <v>0</v>
      </c>
      <c r="N11" s="14"/>
      <c r="O11" s="24">
        <f>SUM(K11:N11)</f>
        <v>375000</v>
      </c>
    </row>
    <row r="12" spans="2:15" ht="15" x14ac:dyDescent="0.25">
      <c r="B12" s="11"/>
      <c r="C12" s="12"/>
      <c r="D12" s="12"/>
      <c r="E12" s="12"/>
      <c r="F12" s="12"/>
      <c r="G12" s="12"/>
      <c r="H12" s="12"/>
      <c r="I12" s="13">
        <v>10</v>
      </c>
      <c r="J12" s="13">
        <v>2</v>
      </c>
      <c r="K12" s="14">
        <f>$D$6/$C$11*(IF(I12&lt;=$C$11,I12,$C$11)) * $E$11</f>
        <v>500000</v>
      </c>
      <c r="L12" s="14">
        <f>$D$6/$C$11 * IF(I12&lt;=$C$11,0,(I12-$C$11)) * ($E$11+$F$11)</f>
        <v>187500</v>
      </c>
      <c r="M12" s="14">
        <v>0</v>
      </c>
      <c r="N12" s="14">
        <f>$D$6/$C$11 * $J$12*H11</f>
        <v>62500</v>
      </c>
      <c r="O12" s="24">
        <f>SUM(K12:N12)</f>
        <v>750000</v>
      </c>
    </row>
    <row r="13" spans="2:15" ht="15" x14ac:dyDescent="0.25">
      <c r="B13" s="19" t="s">
        <v>16</v>
      </c>
      <c r="C13" s="20">
        <v>8</v>
      </c>
      <c r="D13" s="20">
        <v>8</v>
      </c>
      <c r="E13" s="20">
        <v>1</v>
      </c>
      <c r="F13" s="20">
        <v>0.5</v>
      </c>
      <c r="G13" s="20">
        <v>0.3</v>
      </c>
      <c r="H13" s="20">
        <v>0.5</v>
      </c>
      <c r="I13" s="21">
        <v>8</v>
      </c>
      <c r="J13" s="21">
        <v>8</v>
      </c>
      <c r="K13" s="22">
        <f>$D$6/$C$13*(IF(I13&lt;=$C$13,I13,$C$13)) * $E$13</f>
        <v>500000</v>
      </c>
      <c r="L13" s="22">
        <f>$D$6/$C$13 * IF(I13&lt;=$C$13,0,(I13-$C$13)) * ($E$13+$F$13)</f>
        <v>0</v>
      </c>
      <c r="M13" s="22">
        <f>$D$6/$C$13*J13*G13</f>
        <v>150000</v>
      </c>
      <c r="N13" s="22">
        <v>0</v>
      </c>
      <c r="O13" s="25">
        <f>SUM(K13:N13)</f>
        <v>650000</v>
      </c>
    </row>
    <row r="14" spans="2:15" ht="15" x14ac:dyDescent="0.25">
      <c r="B14" s="19"/>
      <c r="C14" s="20"/>
      <c r="D14" s="20"/>
      <c r="E14" s="20"/>
      <c r="F14" s="20"/>
      <c r="G14" s="20"/>
      <c r="H14" s="20"/>
      <c r="I14" s="21">
        <v>10</v>
      </c>
      <c r="J14" s="21">
        <v>8</v>
      </c>
      <c r="K14" s="22">
        <f>$D$6/$C$13*(IF(I14&lt;=$C$13,I14,$C$13)) * $E$13</f>
        <v>500000</v>
      </c>
      <c r="L14" s="22">
        <f>$D$6/$C$13 * IF(I14&lt;=$C$13,0,(I14-$C$13)) * ($E$13+$F$13)</f>
        <v>187500</v>
      </c>
      <c r="M14" s="22">
        <f>M13</f>
        <v>150000</v>
      </c>
      <c r="N14" s="22">
        <v>0</v>
      </c>
      <c r="O14" s="25">
        <f>SUM(K14:N14)</f>
        <v>837500</v>
      </c>
    </row>
  </sheetData>
  <mergeCells count="25">
    <mergeCell ref="H13:H14"/>
    <mergeCell ref="B13:B14"/>
    <mergeCell ref="C13:C14"/>
    <mergeCell ref="D13:D14"/>
    <mergeCell ref="E13:E14"/>
    <mergeCell ref="F13:F14"/>
    <mergeCell ref="G13:G14"/>
    <mergeCell ref="H8:H10"/>
    <mergeCell ref="I6:J6"/>
    <mergeCell ref="B11:B12"/>
    <mergeCell ref="C11:C12"/>
    <mergeCell ref="D11:D12"/>
    <mergeCell ref="E11:E12"/>
    <mergeCell ref="F11:F12"/>
    <mergeCell ref="G11:G12"/>
    <mergeCell ref="H11:H12"/>
    <mergeCell ref="B6:C6"/>
    <mergeCell ref="E6:H6"/>
    <mergeCell ref="K6:O6"/>
    <mergeCell ref="B8:B10"/>
    <mergeCell ref="C8:C10"/>
    <mergeCell ref="D8:D10"/>
    <mergeCell ref="E8:E10"/>
    <mergeCell ref="F8:F10"/>
    <mergeCell ref="G8:G10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Luxubu</dc:creator>
  <cp:lastModifiedBy>Luxubu</cp:lastModifiedBy>
  <dcterms:created xsi:type="dcterms:W3CDTF">2021-10-08T06:37:10Z</dcterms:created>
  <dcterms:modified xsi:type="dcterms:W3CDTF">2021-10-08T07:04:13Z</dcterms:modified>
</cp:coreProperties>
</file>